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Johan\Documents\HELI\Mi Canal YouTube\archivos para el canal\"/>
    </mc:Choice>
  </mc:AlternateContent>
  <bookViews>
    <workbookView xWindow="360" yWindow="30" windowWidth="3255" windowHeight="3345"/>
  </bookViews>
  <sheets>
    <sheet name="Tabla de frecuencia" sheetId="1" r:id="rId1"/>
    <sheet name="Hoja2" sheetId="2" state="hidden" r:id="rId2"/>
  </sheets>
  <calcPr calcId="152511"/>
</workbook>
</file>

<file path=xl/calcChain.xml><?xml version="1.0" encoding="utf-8"?>
<calcChain xmlns="http://schemas.openxmlformats.org/spreadsheetml/2006/main">
  <c r="T7" i="1" l="1"/>
  <c r="T8" i="1"/>
  <c r="T9" i="1" s="1"/>
  <c r="T10" i="1" s="1"/>
  <c r="T11" i="1" s="1"/>
  <c r="T6" i="1"/>
  <c r="S6" i="1"/>
  <c r="S7" i="1"/>
  <c r="S8" i="1"/>
  <c r="S9" i="1"/>
  <c r="S10" i="1"/>
  <c r="S11" i="1"/>
  <c r="S12" i="1"/>
  <c r="S5" i="1"/>
  <c r="R7" i="1"/>
  <c r="R8" i="1"/>
  <c r="R9" i="1" s="1"/>
  <c r="R10" i="1" s="1"/>
  <c r="R11" i="1" s="1"/>
  <c r="R6" i="1"/>
  <c r="Q6" i="1"/>
  <c r="Q7" i="1"/>
  <c r="Q8" i="1"/>
  <c r="Q9" i="1"/>
  <c r="Q10" i="1"/>
  <c r="Q11" i="1"/>
  <c r="Q12" i="1"/>
  <c r="Q5" i="1"/>
  <c r="P7" i="1"/>
  <c r="P8" i="1"/>
  <c r="P9" i="1" s="1"/>
  <c r="P10" i="1" s="1"/>
  <c r="P11" i="1" s="1"/>
  <c r="P6" i="1"/>
  <c r="O12" i="1"/>
  <c r="O11" i="1"/>
  <c r="O10" i="1"/>
  <c r="O9" i="1"/>
  <c r="O8" i="1"/>
  <c r="O7" i="1"/>
  <c r="O6" i="1"/>
  <c r="O5" i="1"/>
  <c r="N6" i="1"/>
  <c r="N7" i="1"/>
  <c r="N8" i="1"/>
  <c r="N9" i="1"/>
  <c r="N10" i="1"/>
  <c r="N11" i="1"/>
  <c r="N5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<sst xmlns="http://schemas.openxmlformats.org/spreadsheetml/2006/main" count="25" uniqueCount="25">
  <si>
    <t>muestra</t>
  </si>
  <si>
    <t>Lim Inf.</t>
  </si>
  <si>
    <t>Lim Sup</t>
  </si>
  <si>
    <t>rango</t>
  </si>
  <si>
    <t>K=intervalo</t>
  </si>
  <si>
    <t>fi</t>
  </si>
  <si>
    <t>FI</t>
  </si>
  <si>
    <t>hi</t>
  </si>
  <si>
    <t>Hi</t>
  </si>
  <si>
    <t>MARCA DE CLASE</t>
  </si>
  <si>
    <t>INTERVALOS</t>
  </si>
  <si>
    <t>Regla de Sturge</t>
  </si>
  <si>
    <t>FRECUENCIA RELATIVA</t>
  </si>
  <si>
    <t>pi</t>
  </si>
  <si>
    <t>Pi</t>
  </si>
  <si>
    <t>FREC. RELATIVA ACUMULADA</t>
  </si>
  <si>
    <t xml:space="preserve"> Medida nominal: 200 mm</t>
  </si>
  <si>
    <t>FRECUENCIA ABSOLUTA</t>
  </si>
  <si>
    <t>FREC. ABSOLUTA ACUMULADA</t>
  </si>
  <si>
    <t>FREC. RELATIVA PORCENTUAL</t>
  </si>
  <si>
    <t>FREC. REL. PORC. ACUMULADA</t>
  </si>
  <si>
    <t>a=Amplitud</t>
  </si>
  <si>
    <t>xi</t>
  </si>
  <si>
    <t>Li</t>
  </si>
  <si>
    <t>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</si>
</sst>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0" fillId="3" borderId="34" xfId="0" applyNumberFormat="1" applyFill="1" applyBorder="1" applyAlignment="1">
      <alignment horizontal="center"/>
    </xf>
    <xf numFmtId="2" fontId="0" fillId="3" borderId="35" xfId="0" applyNumberForma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/>
    </xf>
    <xf numFmtId="0" fontId="4" fillId="4" borderId="18" xfId="0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25977</xdr:colOff>
      <xdr:row>17</xdr:row>
      <xdr:rowOff>9526</xdr:rowOff>
    </xdr:from>
    <xdr:to>
      <xdr:col>12</xdr:col>
      <xdr:colOff>51089</xdr:colOff>
      <xdr:row>20</xdr:row>
      <xdr:rowOff>171451</xdr:rowOff>
    </xdr:to>
    <xdr:pic>
      <xdr:nvPicPr>
        <xdr:cNvPr id="4" name="3 Imagen" descr="D:\Usuarios\Johan\Pictures\índice.png"/>
        <xdr:cNvPicPr/>
      </xdr:nvPicPr>
      <xdr:blipFill>
        <a:blip xmlns:r="http://schemas.openxmlformats.org/officeDocument/2006/relationships" r:embed="rId1" cstate="print"/>
        <a:srcRect b="17476"/>
        <a:stretch>
          <a:fillRect/>
        </a:stretch>
      </xdr:blipFill>
      <xdr:spPr bwMode="auto">
        <a:xfrm>
          <a:off x="2303318" y="3412549"/>
          <a:ext cx="1895476" cy="733425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9526</xdr:rowOff>
    </xdr:from>
    <xdr:to>
      <xdr:col>6</xdr:col>
      <xdr:colOff>0</xdr:colOff>
      <xdr:row>20</xdr:row>
      <xdr:rowOff>161926</xdr:rowOff>
    </xdr:to>
    <xdr:pic>
      <xdr:nvPicPr>
        <xdr:cNvPr id="5" name="4 Imagen" descr="D:\Usuarios\Johan\Pictures\12.png"/>
        <xdr:cNvPicPr/>
      </xdr:nvPicPr>
      <xdr:blipFill>
        <a:blip xmlns:r="http://schemas.openxmlformats.org/officeDocument/2006/relationships" r:embed="rId2" cstate="print"/>
        <a:srcRect l="10811" t="22681" r="15058" b="43814"/>
        <a:stretch>
          <a:fillRect/>
        </a:stretch>
      </xdr:blipFill>
      <xdr:spPr bwMode="auto">
        <a:xfrm>
          <a:off x="242455" y="3412549"/>
          <a:ext cx="1905000" cy="723900"/>
        </a:xfrm>
        <a:prstGeom prst="rect">
          <a:avLst/>
        </a:prstGeom>
        <a:noFill/>
        <a:ln w="9525">
          <a:solidFill>
            <a:sysClr val="windowText" lastClr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322119</xdr:colOff>
      <xdr:row>16</xdr:row>
      <xdr:rowOff>165390</xdr:rowOff>
    </xdr:from>
    <xdr:to>
      <xdr:col>15</xdr:col>
      <xdr:colOff>22515</xdr:colOff>
      <xdr:row>21</xdr:row>
      <xdr:rowOff>24247</xdr:rowOff>
    </xdr:to>
    <xdr:pic>
      <xdr:nvPicPr>
        <xdr:cNvPr id="11" name="10 Imagen" descr="D:\Usuarios\Johan\Pictures\555.png"/>
        <xdr:cNvPicPr/>
      </xdr:nvPicPr>
      <xdr:blipFill>
        <a:blip xmlns:r="http://schemas.openxmlformats.org/officeDocument/2006/relationships" r:embed="rId3" cstate="print"/>
        <a:srcRect l="7023" t="56548" r="51171" b="10714"/>
        <a:stretch>
          <a:fillRect/>
        </a:stretch>
      </xdr:blipFill>
      <xdr:spPr bwMode="auto">
        <a:xfrm>
          <a:off x="4469824" y="3360595"/>
          <a:ext cx="15621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="110" zoomScaleNormal="110" workbookViewId="0">
      <selection activeCell="R15" sqref="R15"/>
    </sheetView>
  </sheetViews>
  <sheetFormatPr baseColWidth="10" defaultRowHeight="15" x14ac:dyDescent="0.25"/>
  <cols>
    <col min="1" max="1" width="3.5703125" customWidth="1"/>
    <col min="2" max="6" width="5.7109375" customWidth="1"/>
    <col min="7" max="7" width="2" customWidth="1"/>
    <col min="8" max="8" width="11" customWidth="1"/>
    <col min="9" max="9" width="4.85546875" customWidth="1"/>
    <col min="10" max="10" width="2.5703125" customWidth="1"/>
    <col min="11" max="11" width="3.140625" customWidth="1"/>
    <col min="12" max="12" width="6.42578125" customWidth="1"/>
    <col min="13" max="13" width="6.140625" customWidth="1"/>
    <col min="14" max="14" width="10.140625" customWidth="1"/>
    <col min="15" max="15" width="11.7109375" customWidth="1"/>
    <col min="16" max="16" width="15.85546875" customWidth="1"/>
    <col min="17" max="17" width="11.7109375" customWidth="1"/>
    <col min="18" max="18" width="14.42578125" customWidth="1"/>
    <col min="19" max="19" width="16.140625" customWidth="1"/>
    <col min="20" max="20" width="15.85546875" customWidth="1"/>
    <col min="21" max="21" width="7.7109375" customWidth="1"/>
  </cols>
  <sheetData>
    <row r="1" spans="1:20" ht="15.75" thickBot="1" x14ac:dyDescent="0.3"/>
    <row r="2" spans="1:20" ht="15" customHeight="1" thickBot="1" x14ac:dyDescent="0.3">
      <c r="B2" s="54" t="s">
        <v>16</v>
      </c>
      <c r="C2" s="55"/>
      <c r="D2" s="55"/>
      <c r="E2" s="55"/>
      <c r="F2" s="56"/>
      <c r="N2" s="62" t="s">
        <v>9</v>
      </c>
      <c r="O2" s="66" t="s">
        <v>17</v>
      </c>
      <c r="P2" s="66" t="s">
        <v>18</v>
      </c>
      <c r="Q2" s="66" t="s">
        <v>12</v>
      </c>
      <c r="R2" s="66" t="s">
        <v>15</v>
      </c>
      <c r="S2" s="66" t="s">
        <v>19</v>
      </c>
      <c r="T2" s="64" t="s">
        <v>20</v>
      </c>
    </row>
    <row r="3" spans="1:20" ht="15" customHeight="1" thickBot="1" x14ac:dyDescent="0.3">
      <c r="L3" s="57" t="s">
        <v>10</v>
      </c>
      <c r="M3" s="58"/>
      <c r="N3" s="63"/>
      <c r="O3" s="67"/>
      <c r="P3" s="67"/>
      <c r="Q3" s="67"/>
      <c r="R3" s="67"/>
      <c r="S3" s="67"/>
      <c r="T3" s="65"/>
    </row>
    <row r="4" spans="1:20" ht="15.75" thickBot="1" x14ac:dyDescent="0.3">
      <c r="B4" s="14">
        <v>1</v>
      </c>
      <c r="C4" s="15">
        <v>2</v>
      </c>
      <c r="D4" s="15">
        <v>3</v>
      </c>
      <c r="E4" s="15">
        <v>4</v>
      </c>
      <c r="F4" s="16">
        <v>5</v>
      </c>
      <c r="L4" s="34" t="s">
        <v>23</v>
      </c>
      <c r="M4" s="35" t="s">
        <v>24</v>
      </c>
      <c r="N4" s="36" t="s">
        <v>22</v>
      </c>
      <c r="O4" s="29" t="s">
        <v>5</v>
      </c>
      <c r="P4" s="28" t="s">
        <v>6</v>
      </c>
      <c r="Q4" s="36" t="s">
        <v>7</v>
      </c>
      <c r="R4" s="41" t="s">
        <v>8</v>
      </c>
      <c r="S4" s="53" t="s">
        <v>13</v>
      </c>
      <c r="T4" s="41" t="s">
        <v>14</v>
      </c>
    </row>
    <row r="5" spans="1:20" ht="15.75" x14ac:dyDescent="0.25">
      <c r="A5" s="11">
        <v>1</v>
      </c>
      <c r="B5" s="2">
        <v>200</v>
      </c>
      <c r="C5" s="3">
        <v>197</v>
      </c>
      <c r="D5" s="3">
        <v>204</v>
      </c>
      <c r="E5" s="3">
        <v>203</v>
      </c>
      <c r="F5" s="4">
        <v>202</v>
      </c>
      <c r="H5" s="11" t="s">
        <v>0</v>
      </c>
      <c r="I5" s="42">
        <f>COUNT(B5:F14)</f>
        <v>50</v>
      </c>
      <c r="K5" s="31">
        <v>1</v>
      </c>
      <c r="L5" s="18">
        <v>194</v>
      </c>
      <c r="M5" s="19">
        <v>196</v>
      </c>
      <c r="N5" s="19">
        <f>(L5+M5)/2</f>
        <v>195</v>
      </c>
      <c r="O5" s="19">
        <f>COUNTIFS(B5:F14,"&gt;="&amp;L5,B5:F14,"&lt;"&amp;M5)</f>
        <v>7</v>
      </c>
      <c r="P5" s="24">
        <v>7</v>
      </c>
      <c r="Q5" s="45">
        <f>O5/$O$12</f>
        <v>0.14000000000000001</v>
      </c>
      <c r="R5" s="26">
        <v>0.14000000000000001</v>
      </c>
      <c r="S5" s="19">
        <f>Q5*100</f>
        <v>14.000000000000002</v>
      </c>
      <c r="T5" s="20">
        <v>14</v>
      </c>
    </row>
    <row r="6" spans="1:20" ht="15.75" x14ac:dyDescent="0.25">
      <c r="A6" s="12">
        <v>2</v>
      </c>
      <c r="B6" s="5">
        <v>198</v>
      </c>
      <c r="C6" s="1">
        <v>200</v>
      </c>
      <c r="D6" s="1">
        <v>201</v>
      </c>
      <c r="E6" s="1">
        <v>204</v>
      </c>
      <c r="F6" s="6">
        <v>205</v>
      </c>
      <c r="H6" s="12" t="s">
        <v>4</v>
      </c>
      <c r="I6" s="43">
        <f>1+3.3*LOG(I5)</f>
        <v>6.6066010143088612</v>
      </c>
      <c r="K6" s="32">
        <v>2</v>
      </c>
      <c r="L6" s="21">
        <v>196</v>
      </c>
      <c r="M6" s="10">
        <v>198</v>
      </c>
      <c r="N6" s="10">
        <f t="shared" ref="N6:N11" si="0">(L6+M6)/2</f>
        <v>197</v>
      </c>
      <c r="O6" s="10">
        <f>COUNTIFS(B5:F14,"&gt;="&amp;L6,B5:F14,"&lt;"&amp;M6)</f>
        <v>4</v>
      </c>
      <c r="P6" s="25">
        <f>P5+O6</f>
        <v>11</v>
      </c>
      <c r="Q6" s="17">
        <f t="shared" ref="Q6:Q12" si="1">O6/$O$12</f>
        <v>0.08</v>
      </c>
      <c r="R6" s="27">
        <f>R5+Q6</f>
        <v>0.22000000000000003</v>
      </c>
      <c r="S6" s="10">
        <f t="shared" ref="S6:S12" si="2">Q6*100</f>
        <v>8</v>
      </c>
      <c r="T6" s="22">
        <f>T5+S6</f>
        <v>22</v>
      </c>
    </row>
    <row r="7" spans="1:20" ht="15.75" x14ac:dyDescent="0.25">
      <c r="A7" s="12">
        <v>3</v>
      </c>
      <c r="B7" s="5">
        <v>205</v>
      </c>
      <c r="C7" s="1">
        <v>202</v>
      </c>
      <c r="D7" s="1">
        <v>202</v>
      </c>
      <c r="E7" s="1">
        <v>199</v>
      </c>
      <c r="F7" s="6">
        <v>206</v>
      </c>
      <c r="H7" s="12" t="s">
        <v>1</v>
      </c>
      <c r="I7" s="43">
        <f>MIN(B5:F14)</f>
        <v>194</v>
      </c>
      <c r="K7" s="32">
        <v>3</v>
      </c>
      <c r="L7" s="21">
        <v>198</v>
      </c>
      <c r="M7" s="10">
        <v>200</v>
      </c>
      <c r="N7" s="10">
        <f t="shared" si="0"/>
        <v>199</v>
      </c>
      <c r="O7" s="10">
        <f>COUNTIFS(B5:F14,"&gt;="&amp;L7,B5:F14,"&lt;"&amp;M7)</f>
        <v>6</v>
      </c>
      <c r="P7" s="25">
        <f t="shared" ref="P7:P11" si="3">P6+O7</f>
        <v>17</v>
      </c>
      <c r="Q7" s="17">
        <f t="shared" si="1"/>
        <v>0.12</v>
      </c>
      <c r="R7" s="27">
        <f t="shared" ref="R7:R11" si="4">R6+Q7</f>
        <v>0.34</v>
      </c>
      <c r="S7" s="10">
        <f t="shared" si="2"/>
        <v>12</v>
      </c>
      <c r="T7" s="22">
        <f t="shared" ref="T7:T11" si="5">T6+S7</f>
        <v>34</v>
      </c>
    </row>
    <row r="8" spans="1:20" ht="15.75" x14ac:dyDescent="0.25">
      <c r="A8" s="12">
        <v>4</v>
      </c>
      <c r="B8" s="5">
        <v>196</v>
      </c>
      <c r="C8" s="1">
        <v>204</v>
      </c>
      <c r="D8" s="1">
        <v>200</v>
      </c>
      <c r="E8" s="1">
        <v>202</v>
      </c>
      <c r="F8" s="6">
        <v>198</v>
      </c>
      <c r="H8" s="12" t="s">
        <v>2</v>
      </c>
      <c r="I8" s="40">
        <f>MAX(B5:F14)</f>
        <v>207</v>
      </c>
      <c r="K8" s="32">
        <v>4</v>
      </c>
      <c r="L8" s="21">
        <v>200</v>
      </c>
      <c r="M8" s="10">
        <v>202</v>
      </c>
      <c r="N8" s="10">
        <f t="shared" si="0"/>
        <v>201</v>
      </c>
      <c r="O8" s="10">
        <f>COUNTIFS(B5:F14,"&gt;="&amp;L8,B5:F14,"&lt;"&amp;M8)</f>
        <v>11</v>
      </c>
      <c r="P8" s="25">
        <f t="shared" si="3"/>
        <v>28</v>
      </c>
      <c r="Q8" s="17">
        <f t="shared" si="1"/>
        <v>0.22</v>
      </c>
      <c r="R8" s="27">
        <f t="shared" si="4"/>
        <v>0.56000000000000005</v>
      </c>
      <c r="S8" s="10">
        <f t="shared" si="2"/>
        <v>22</v>
      </c>
      <c r="T8" s="22">
        <f t="shared" si="5"/>
        <v>56</v>
      </c>
    </row>
    <row r="9" spans="1:20" ht="15.75" x14ac:dyDescent="0.25">
      <c r="A9" s="12">
        <v>5</v>
      </c>
      <c r="B9" s="5">
        <v>194</v>
      </c>
      <c r="C9" s="1">
        <v>198</v>
      </c>
      <c r="D9" s="1">
        <v>199</v>
      </c>
      <c r="E9" s="1">
        <v>201</v>
      </c>
      <c r="F9" s="6">
        <v>194</v>
      </c>
      <c r="H9" s="12" t="s">
        <v>3</v>
      </c>
      <c r="I9" s="43">
        <f>I8-I7</f>
        <v>13</v>
      </c>
      <c r="K9" s="32">
        <v>5</v>
      </c>
      <c r="L9" s="21">
        <v>202</v>
      </c>
      <c r="M9" s="10">
        <v>204</v>
      </c>
      <c r="N9" s="10">
        <f t="shared" si="0"/>
        <v>203</v>
      </c>
      <c r="O9" s="10">
        <f>COUNTIFS(B5:F14,"&gt;="&amp;L9,B5:F14,"&lt;"&amp;M9)</f>
        <v>10</v>
      </c>
      <c r="P9" s="25">
        <f t="shared" si="3"/>
        <v>38</v>
      </c>
      <c r="Q9" s="17">
        <f t="shared" si="1"/>
        <v>0.2</v>
      </c>
      <c r="R9" s="27">
        <f t="shared" si="4"/>
        <v>0.76</v>
      </c>
      <c r="S9" s="10">
        <f t="shared" si="2"/>
        <v>20</v>
      </c>
      <c r="T9" s="22">
        <f t="shared" si="5"/>
        <v>76</v>
      </c>
    </row>
    <row r="10" spans="1:20" ht="16.5" thickBot="1" x14ac:dyDescent="0.3">
      <c r="A10" s="12">
        <v>6</v>
      </c>
      <c r="B10" s="5">
        <v>204</v>
      </c>
      <c r="C10" s="1">
        <v>195</v>
      </c>
      <c r="D10" s="1">
        <v>194</v>
      </c>
      <c r="E10" s="1">
        <v>206</v>
      </c>
      <c r="F10" s="6">
        <v>199</v>
      </c>
      <c r="H10" s="30" t="s">
        <v>21</v>
      </c>
      <c r="I10" s="44">
        <f>I9/I6</f>
        <v>1.9677289383518151</v>
      </c>
      <c r="K10" s="32">
        <v>6</v>
      </c>
      <c r="L10" s="21">
        <v>204</v>
      </c>
      <c r="M10" s="10">
        <v>206</v>
      </c>
      <c r="N10" s="10">
        <f t="shared" si="0"/>
        <v>205</v>
      </c>
      <c r="O10" s="10">
        <f>COUNTIFS(B5:F14,"&gt;="&amp;L10,B5:F14,"&lt;"&amp;M10)</f>
        <v>8</v>
      </c>
      <c r="P10" s="46">
        <f t="shared" si="3"/>
        <v>46</v>
      </c>
      <c r="Q10" s="17">
        <f t="shared" si="1"/>
        <v>0.16</v>
      </c>
      <c r="R10" s="50">
        <f t="shared" si="4"/>
        <v>0.92</v>
      </c>
      <c r="S10" s="10">
        <f t="shared" si="2"/>
        <v>16</v>
      </c>
      <c r="T10" s="52">
        <f t="shared" si="5"/>
        <v>92</v>
      </c>
    </row>
    <row r="11" spans="1:20" ht="16.5" thickBot="1" x14ac:dyDescent="0.3">
      <c r="A11" s="12">
        <v>7</v>
      </c>
      <c r="B11" s="5">
        <v>207</v>
      </c>
      <c r="C11" s="1">
        <v>197</v>
      </c>
      <c r="D11" s="1">
        <v>196</v>
      </c>
      <c r="E11" s="1">
        <v>195</v>
      </c>
      <c r="F11" s="6">
        <v>200</v>
      </c>
      <c r="K11" s="33">
        <v>7</v>
      </c>
      <c r="L11" s="38">
        <v>206</v>
      </c>
      <c r="M11" s="39">
        <v>208</v>
      </c>
      <c r="N11" s="39">
        <f t="shared" si="0"/>
        <v>207</v>
      </c>
      <c r="O11" s="23">
        <f>COUNTIFS(B5:F14,"&gt;="&amp;L11,B5:F14,"&lt;"&amp;M11)</f>
        <v>4</v>
      </c>
      <c r="P11" s="47">
        <f t="shared" si="3"/>
        <v>50</v>
      </c>
      <c r="Q11" s="49">
        <f t="shared" si="1"/>
        <v>0.08</v>
      </c>
      <c r="R11" s="48">
        <f t="shared" si="4"/>
        <v>1</v>
      </c>
      <c r="S11" s="51">
        <f t="shared" si="2"/>
        <v>8</v>
      </c>
      <c r="T11" s="47">
        <f t="shared" si="5"/>
        <v>100</v>
      </c>
    </row>
    <row r="12" spans="1:20" ht="16.5" thickBot="1" x14ac:dyDescent="0.3">
      <c r="A12" s="12">
        <v>8</v>
      </c>
      <c r="B12" s="5">
        <v>194</v>
      </c>
      <c r="C12" s="1">
        <v>203</v>
      </c>
      <c r="D12" s="1">
        <v>206</v>
      </c>
      <c r="E12" s="1">
        <v>194</v>
      </c>
      <c r="F12" s="6">
        <v>202</v>
      </c>
      <c r="O12" s="37">
        <f>SUM(O5:O11)</f>
        <v>50</v>
      </c>
      <c r="Q12" s="48">
        <f t="shared" si="1"/>
        <v>1</v>
      </c>
      <c r="S12" s="47">
        <f t="shared" si="2"/>
        <v>100</v>
      </c>
    </row>
    <row r="13" spans="1:20" ht="15.75" x14ac:dyDescent="0.25">
      <c r="A13" s="12">
        <v>9</v>
      </c>
      <c r="B13" s="5">
        <v>202</v>
      </c>
      <c r="C13" s="1">
        <v>201</v>
      </c>
      <c r="D13" s="1">
        <v>201</v>
      </c>
      <c r="E13" s="1">
        <v>203</v>
      </c>
      <c r="F13" s="6">
        <v>201</v>
      </c>
    </row>
    <row r="14" spans="1:20" ht="16.5" thickBot="1" x14ac:dyDescent="0.3">
      <c r="A14" s="13">
        <v>10</v>
      </c>
      <c r="B14" s="7">
        <v>205</v>
      </c>
      <c r="C14" s="8">
        <v>200</v>
      </c>
      <c r="D14" s="8">
        <v>202</v>
      </c>
      <c r="E14" s="8">
        <v>200</v>
      </c>
      <c r="F14" s="9">
        <v>204</v>
      </c>
    </row>
    <row r="16" spans="1:20" ht="15.75" thickBot="1" x14ac:dyDescent="0.3"/>
    <row r="17" spans="2:6" ht="16.5" thickBot="1" x14ac:dyDescent="0.3">
      <c r="B17" s="59" t="s">
        <v>11</v>
      </c>
      <c r="C17" s="60"/>
      <c r="D17" s="60"/>
      <c r="E17" s="60"/>
      <c r="F17" s="61"/>
    </row>
  </sheetData>
  <mergeCells count="10">
    <mergeCell ref="B2:F2"/>
    <mergeCell ref="L3:M3"/>
    <mergeCell ref="B17:F17"/>
    <mergeCell ref="N2:N3"/>
    <mergeCell ref="T2:T3"/>
    <mergeCell ref="O2:O3"/>
    <mergeCell ref="P2:P3"/>
    <mergeCell ref="Q2:Q3"/>
    <mergeCell ref="R2:R3"/>
    <mergeCell ref="S2:S3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7" sqref="B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frecuencia</vt:lpstr>
      <vt:lpstr>Hoja2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dcterms:created xsi:type="dcterms:W3CDTF">2021-01-17T10:27:53Z</dcterms:created>
  <dcterms:modified xsi:type="dcterms:W3CDTF">2021-08-19T17:52:12Z</dcterms:modified>
</cp:coreProperties>
</file>